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35" windowHeight="12210" activeTab="0"/>
  </bookViews>
  <sheets>
    <sheet name="Korelácia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<sst xmlns="http://schemas.openxmlformats.org/spreadsheetml/2006/main" count="22" uniqueCount="21">
  <si>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aritmetický priemer</t>
  </si>
  <si>
    <t>2. Nájdite lineárnu rovnicu regresnej priamky a určte koeficient korelácie.</t>
  </si>
  <si>
    <t>1. Zostrojte graf závislosti daných veličín.</t>
  </si>
  <si>
    <t>Roky</t>
  </si>
  <si>
    <r>
      <t>x</t>
    </r>
    <r>
      <rPr>
        <vertAlign val="subscript"/>
        <sz val="11"/>
        <color indexed="8"/>
        <rFont val="Arial Black"/>
        <family val="2"/>
      </rPr>
      <t>i</t>
    </r>
  </si>
  <si>
    <r>
      <t>y</t>
    </r>
    <r>
      <rPr>
        <vertAlign val="subscript"/>
        <sz val="11"/>
        <color indexed="8"/>
        <rFont val="Arial Black"/>
        <family val="2"/>
      </rPr>
      <t>i</t>
    </r>
  </si>
  <si>
    <r>
      <t>x</t>
    </r>
    <r>
      <rPr>
        <vertAlign val="subscript"/>
        <sz val="11"/>
        <color indexed="8"/>
        <rFont val="Arial Black"/>
        <family val="2"/>
      </rPr>
      <t>i*</t>
    </r>
    <r>
      <rPr>
        <sz val="11"/>
        <color indexed="8"/>
        <rFont val="Arial Black"/>
        <family val="2"/>
      </rPr>
      <t>y</t>
    </r>
    <r>
      <rPr>
        <vertAlign val="subscript"/>
        <sz val="11"/>
        <color indexed="8"/>
        <rFont val="Arial Black"/>
        <family val="2"/>
      </rPr>
      <t>i</t>
    </r>
  </si>
  <si>
    <r>
      <t>x</t>
    </r>
    <r>
      <rPr>
        <vertAlign val="subscript"/>
        <sz val="11"/>
        <color indexed="8"/>
        <rFont val="Arial Black"/>
        <family val="2"/>
      </rPr>
      <t>i</t>
    </r>
    <r>
      <rPr>
        <sz val="11"/>
        <color indexed="8"/>
        <rFont val="Arial Black"/>
        <family val="2"/>
      </rPr>
      <t>^2</t>
    </r>
  </si>
  <si>
    <r>
      <t>y</t>
    </r>
    <r>
      <rPr>
        <vertAlign val="subscript"/>
        <sz val="11"/>
        <color indexed="8"/>
        <rFont val="Arial Black"/>
        <family val="2"/>
      </rPr>
      <t>i</t>
    </r>
    <r>
      <rPr>
        <sz val="11"/>
        <color indexed="8"/>
        <rFont val="Arial Black"/>
        <family val="2"/>
      </rPr>
      <t>^2</t>
    </r>
  </si>
  <si>
    <t>cov x,y</t>
  </si>
  <si>
    <t>Dx</t>
  </si>
  <si>
    <t>a1</t>
  </si>
  <si>
    <t>a0</t>
  </si>
  <si>
    <t xml:space="preserve">rovnica regresnej priamky </t>
  </si>
  <si>
    <t>koeficient korelácie</t>
  </si>
  <si>
    <t>r</t>
  </si>
  <si>
    <t xml:space="preserve">Vo vybraných  výchovných zariadeniach sme sledovali priemernú spotrebu energie v období posledných 10 rokov. Výsledky udáva tabuľka. </t>
  </si>
  <si>
    <t>Spotreba energie v tis. Kwh</t>
  </si>
  <si>
    <t xml:space="preserve">3. Na základe daných údajov odhadnite predpokladanú spotrebu energie v rokoch 2012-2015. </t>
  </si>
  <si>
    <t>Dy</t>
  </si>
  <si>
    <t>y = 6,9212x - 13749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</si>
</sst>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Arial Black"/>
      <family val="2"/>
    </font>
    <font>
      <vertAlign val="subscript"/>
      <sz val="11"/>
      <color indexed="8"/>
      <name val="Arial Black"/>
      <family val="2"/>
    </font>
    <font>
      <b/>
      <sz val="14"/>
      <color indexed="8"/>
      <name val="Times New Roman"/>
      <family val="1"/>
    </font>
    <font>
      <b/>
      <sz val="11"/>
      <color indexed="8"/>
      <name val="Arial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0" xfId="0" applyFont="1" applyAlignment="1">
      <alignment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1" xfId="0" applyFill="1" applyBorder="1" applyAlignment="1">
      <alignment/>
    </xf>
    <xf numFmtId="0" fontId="3" fillId="34" borderId="23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2 2" xfId="45"/>
    <cellStyle name="normálne 2 3" xfId="46"/>
    <cellStyle name="normálne 2 4" xfId="47"/>
    <cellStyle name="normálne 3" xfId="48"/>
    <cellStyle name="normálne 3 2" xfId="49"/>
    <cellStyle name="Percent" xfId="50"/>
    <cellStyle name="Poznámka" xfId="51"/>
    <cellStyle name="Prepojená bunka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Spotreba energie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175"/>
          <c:w val="0.779"/>
          <c:h val="0.78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Korelácia!$C$12:$C$21</c:f>
              <c:numCache/>
            </c:numRef>
          </c:xVal>
          <c:yVal>
            <c:numRef>
              <c:f>Korelácia!$D$12:$D$21</c:f>
              <c:numCache/>
            </c:numRef>
          </c:yVal>
          <c:smooth val="0"/>
        </c:ser>
        <c:axId val="43679856"/>
        <c:axId val="57574385"/>
      </c:scatterChart>
      <c:valAx>
        <c:axId val="4367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roky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74385"/>
        <c:crosses val="autoZero"/>
        <c:crossBetween val="midCat"/>
        <c:dispUnits/>
      </c:valAx>
      <c:valAx>
        <c:axId val="57574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798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45175"/>
          <c:w val="0.157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10</xdr:row>
      <xdr:rowOff>9525</xdr:rowOff>
    </xdr:from>
    <xdr:to>
      <xdr:col>20</xdr:col>
      <xdr:colOff>495300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6086475" y="2152650"/>
        <a:ext cx="77914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0"/>
  <sheetViews>
    <sheetView tabSelected="1" zoomScalePageLayoutView="0" workbookViewId="0" topLeftCell="A1">
      <selection activeCell="G35" sqref="G35"/>
    </sheetView>
  </sheetViews>
  <sheetFormatPr defaultColWidth="9.140625" defaultRowHeight="15"/>
  <cols>
    <col min="2" max="2" width="27.00390625" style="0" customWidth="1"/>
  </cols>
  <sheetData>
    <row r="2" ht="18.75">
      <c r="B2" s="17" t="s">
        <v>16</v>
      </c>
    </row>
    <row r="4" spans="2:16" ht="15.75">
      <c r="B4" s="3" t="s">
        <v>3</v>
      </c>
      <c r="C4" s="25">
        <v>2000</v>
      </c>
      <c r="D4" s="25">
        <v>2001</v>
      </c>
      <c r="E4" s="25">
        <v>2002</v>
      </c>
      <c r="F4" s="25">
        <v>2003</v>
      </c>
      <c r="G4" s="25">
        <v>2004</v>
      </c>
      <c r="H4" s="25">
        <v>2005</v>
      </c>
      <c r="I4" s="25">
        <v>2006</v>
      </c>
      <c r="J4" s="26">
        <v>2007</v>
      </c>
      <c r="K4" s="26">
        <v>2008</v>
      </c>
      <c r="L4" s="26">
        <v>2009</v>
      </c>
      <c r="M4" s="30">
        <v>2012</v>
      </c>
      <c r="N4" s="30">
        <v>2013</v>
      </c>
      <c r="O4" s="30">
        <v>2014</v>
      </c>
      <c r="P4" s="30">
        <v>2015</v>
      </c>
    </row>
    <row r="5" spans="2:16" ht="17.25" customHeight="1">
      <c r="B5" s="4" t="s">
        <v>17</v>
      </c>
      <c r="C5" s="5">
        <v>91</v>
      </c>
      <c r="D5" s="5">
        <v>92</v>
      </c>
      <c r="E5" s="5">
        <v>115</v>
      </c>
      <c r="F5" s="5">
        <v>103</v>
      </c>
      <c r="G5" s="5">
        <v>135</v>
      </c>
      <c r="H5" s="5">
        <v>125</v>
      </c>
      <c r="I5" s="5">
        <v>141</v>
      </c>
      <c r="J5" s="5">
        <v>152</v>
      </c>
      <c r="K5" s="5">
        <v>138</v>
      </c>
      <c r="L5" s="24">
        <v>150</v>
      </c>
      <c r="M5" s="31">
        <f>6.9212*M4-13749</f>
        <v>176.4543999999987</v>
      </c>
      <c r="N5" s="31">
        <f>6.9212*N4-13749</f>
        <v>183.3755999999994</v>
      </c>
      <c r="O5" s="31">
        <f>6.9212*O4-13749</f>
        <v>190.29680000000008</v>
      </c>
      <c r="P5" s="31">
        <f>6.9212*P4-13749</f>
        <v>197.21799999999894</v>
      </c>
    </row>
    <row r="7" spans="2:3" ht="18.75">
      <c r="B7" s="2" t="s">
        <v>2</v>
      </c>
      <c r="C7" s="2"/>
    </row>
    <row r="8" spans="2:10" ht="18.75">
      <c r="B8" s="2" t="s">
        <v>1</v>
      </c>
      <c r="C8" s="2"/>
      <c r="D8" s="2"/>
      <c r="E8" s="2"/>
      <c r="F8" s="2"/>
      <c r="G8" s="2"/>
      <c r="H8" s="2"/>
      <c r="I8" s="2"/>
      <c r="J8" s="2"/>
    </row>
    <row r="9" spans="2:10" ht="18.75">
      <c r="B9" s="2" t="s">
        <v>18</v>
      </c>
      <c r="C9" s="2"/>
      <c r="D9" s="2"/>
      <c r="E9" s="2"/>
      <c r="F9" s="2"/>
      <c r="G9" s="2"/>
      <c r="H9" s="2"/>
      <c r="I9" s="2"/>
      <c r="J9" s="2"/>
    </row>
    <row r="10" ht="15.75" thickBot="1"/>
    <row r="11" spans="3:7" ht="19.5" thickBot="1">
      <c r="C11" s="9" t="s">
        <v>4</v>
      </c>
      <c r="D11" s="10" t="s">
        <v>5</v>
      </c>
      <c r="E11" s="10" t="s">
        <v>6</v>
      </c>
      <c r="F11" s="10" t="s">
        <v>7</v>
      </c>
      <c r="G11" s="11" t="s">
        <v>8</v>
      </c>
    </row>
    <row r="12" spans="3:7" ht="15.75" thickBot="1">
      <c r="C12" s="12">
        <v>2000</v>
      </c>
      <c r="D12" s="13">
        <v>91</v>
      </c>
      <c r="E12" s="13">
        <f>C12*D12</f>
        <v>182000</v>
      </c>
      <c r="F12" s="13">
        <f>C12^2</f>
        <v>4000000</v>
      </c>
      <c r="G12" s="14">
        <f>D12^2</f>
        <v>8281</v>
      </c>
    </row>
    <row r="13" spans="3:7" ht="15.75" thickBot="1">
      <c r="C13" s="7">
        <v>2001</v>
      </c>
      <c r="D13" s="6">
        <v>92</v>
      </c>
      <c r="E13" s="13">
        <f aca="true" t="shared" si="0" ref="E13:E21">C13*D13</f>
        <v>184092</v>
      </c>
      <c r="F13" s="13">
        <f aca="true" t="shared" si="1" ref="F13:F21">C13^2</f>
        <v>4004001</v>
      </c>
      <c r="G13" s="14">
        <f aca="true" t="shared" si="2" ref="G13:G21">D13^2</f>
        <v>8464</v>
      </c>
    </row>
    <row r="14" spans="3:7" ht="15.75" thickBot="1">
      <c r="C14" s="7">
        <v>2002</v>
      </c>
      <c r="D14" s="6">
        <v>115</v>
      </c>
      <c r="E14" s="13">
        <f t="shared" si="0"/>
        <v>230230</v>
      </c>
      <c r="F14" s="13">
        <f t="shared" si="1"/>
        <v>4008004</v>
      </c>
      <c r="G14" s="14">
        <f t="shared" si="2"/>
        <v>13225</v>
      </c>
    </row>
    <row r="15" spans="3:7" ht="15.75" thickBot="1">
      <c r="C15" s="7">
        <v>2003</v>
      </c>
      <c r="D15" s="6">
        <v>103</v>
      </c>
      <c r="E15" s="13">
        <f t="shared" si="0"/>
        <v>206309</v>
      </c>
      <c r="F15" s="13">
        <f t="shared" si="1"/>
        <v>4012009</v>
      </c>
      <c r="G15" s="14">
        <f t="shared" si="2"/>
        <v>10609</v>
      </c>
    </row>
    <row r="16" spans="3:7" ht="15.75" thickBot="1">
      <c r="C16" s="7">
        <v>2004</v>
      </c>
      <c r="D16" s="6">
        <v>135</v>
      </c>
      <c r="E16" s="13">
        <f t="shared" si="0"/>
        <v>270540</v>
      </c>
      <c r="F16" s="13">
        <f t="shared" si="1"/>
        <v>4016016</v>
      </c>
      <c r="G16" s="14">
        <f t="shared" si="2"/>
        <v>18225</v>
      </c>
    </row>
    <row r="17" spans="3:7" ht="15.75" thickBot="1">
      <c r="C17" s="7">
        <v>2005</v>
      </c>
      <c r="D17" s="6">
        <v>125</v>
      </c>
      <c r="E17" s="13">
        <f t="shared" si="0"/>
        <v>250625</v>
      </c>
      <c r="F17" s="13">
        <f t="shared" si="1"/>
        <v>4020025</v>
      </c>
      <c r="G17" s="14">
        <f t="shared" si="2"/>
        <v>15625</v>
      </c>
    </row>
    <row r="18" spans="3:7" ht="15.75" thickBot="1">
      <c r="C18" s="7">
        <v>2006</v>
      </c>
      <c r="D18" s="6">
        <v>141</v>
      </c>
      <c r="E18" s="13">
        <f t="shared" si="0"/>
        <v>282846</v>
      </c>
      <c r="F18" s="13">
        <f t="shared" si="1"/>
        <v>4024036</v>
      </c>
      <c r="G18" s="14">
        <f t="shared" si="2"/>
        <v>19881</v>
      </c>
    </row>
    <row r="19" spans="3:7" ht="15.75" thickBot="1">
      <c r="C19" s="7">
        <v>2007</v>
      </c>
      <c r="D19" s="6">
        <v>152</v>
      </c>
      <c r="E19" s="13">
        <f t="shared" si="0"/>
        <v>305064</v>
      </c>
      <c r="F19" s="13">
        <f t="shared" si="1"/>
        <v>4028049</v>
      </c>
      <c r="G19" s="14">
        <f t="shared" si="2"/>
        <v>23104</v>
      </c>
    </row>
    <row r="20" spans="3:7" ht="15.75" thickBot="1">
      <c r="C20" s="22">
        <v>2008</v>
      </c>
      <c r="D20" s="22">
        <v>138</v>
      </c>
      <c r="E20" s="13">
        <f t="shared" si="0"/>
        <v>277104</v>
      </c>
      <c r="F20" s="13">
        <f t="shared" si="1"/>
        <v>4032064</v>
      </c>
      <c r="G20" s="14">
        <f t="shared" si="2"/>
        <v>19044</v>
      </c>
    </row>
    <row r="21" spans="3:7" ht="15.75" thickBot="1">
      <c r="C21" s="27">
        <v>2009</v>
      </c>
      <c r="D21" s="28">
        <v>150</v>
      </c>
      <c r="E21" s="13">
        <f t="shared" si="0"/>
        <v>301350</v>
      </c>
      <c r="F21" s="13">
        <f t="shared" si="1"/>
        <v>4036081</v>
      </c>
      <c r="G21" s="14">
        <f t="shared" si="2"/>
        <v>22500</v>
      </c>
    </row>
    <row r="22" spans="2:7" ht="16.5" thickBot="1">
      <c r="B22" s="8" t="s">
        <v>0</v>
      </c>
      <c r="C22" s="29">
        <f>AVERAGE(C12:C21)</f>
        <v>2004.5</v>
      </c>
      <c r="D22" s="29">
        <f>AVERAGE(D12:D21)</f>
        <v>124.2</v>
      </c>
      <c r="E22" s="29">
        <f>AVERAGE(E12:E21)</f>
        <v>249016</v>
      </c>
      <c r="F22" s="29">
        <f>AVERAGE(F12:F21)</f>
        <v>4018028.5</v>
      </c>
      <c r="G22" s="29">
        <f>AVERAGE(G12:G21)</f>
        <v>15895.8</v>
      </c>
    </row>
    <row r="24" spans="3:5" ht="15">
      <c r="C24" s="20" t="s">
        <v>9</v>
      </c>
      <c r="D24" s="6">
        <f>COVAR(C4:L4,C5:L5)</f>
        <v>57.1</v>
      </c>
      <c r="E24">
        <f>E22-C22*D22</f>
        <v>57.10000000000582</v>
      </c>
    </row>
    <row r="25" spans="3:6" ht="15">
      <c r="C25" s="20" t="s">
        <v>10</v>
      </c>
      <c r="D25" s="6">
        <f>F22-C22^2</f>
        <v>8.25</v>
      </c>
      <c r="E25" s="20" t="s">
        <v>19</v>
      </c>
      <c r="F25" s="6">
        <f>G22-D22^2</f>
        <v>470.15999999999804</v>
      </c>
    </row>
    <row r="26" spans="3:4" ht="15">
      <c r="C26" s="20" t="s">
        <v>11</v>
      </c>
      <c r="D26" s="6">
        <f>D24/D25</f>
        <v>6.921212121212122</v>
      </c>
    </row>
    <row r="27" spans="3:4" ht="15.75" thickBot="1">
      <c r="C27" s="21" t="s">
        <v>12</v>
      </c>
      <c r="D27" s="22">
        <f>D22-D26*C22</f>
        <v>-13749.369696969698</v>
      </c>
    </row>
    <row r="28" spans="2:4" ht="15.75" thickBot="1">
      <c r="B28" s="18" t="s">
        <v>13</v>
      </c>
      <c r="C28" s="16" t="s">
        <v>20</v>
      </c>
      <c r="D28" s="15"/>
    </row>
    <row r="29" spans="2:4" ht="15.75" thickBot="1">
      <c r="B29" s="19" t="s">
        <v>14</v>
      </c>
      <c r="C29" s="23" t="s">
        <v>15</v>
      </c>
      <c r="D29" s="1">
        <f>CORREL(C4:L4,C5:L5)</f>
        <v>0.9168246790828962</v>
      </c>
    </row>
    <row r="30" spans="3:4" ht="15">
      <c r="C30" s="23" t="s">
        <v>15</v>
      </c>
      <c r="D30" s="6">
        <f>D24/(D25*F25)^0.5</f>
        <v>0.9168246790828981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CGSMSL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Gnebus</dc:creator>
  <cp:keywords/>
  <dc:description/>
  <cp:lastModifiedBy>Goozi</cp:lastModifiedBy>
  <dcterms:created xsi:type="dcterms:W3CDTF">2009-02-01T22:10:48Z</dcterms:created>
  <dcterms:modified xsi:type="dcterms:W3CDTF">2013-03-15T18:49:39Z</dcterms:modified>
  <cp:category/>
  <cp:version/>
  <cp:contentType/>
  <cp:contentStatus/>
</cp:coreProperties>
</file>